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600" windowHeight="9525" activeTab="1"/>
  </bookViews>
  <sheets>
    <sheet name="1 квартал" sheetId="1" r:id="rId1"/>
    <sheet name="2 кв" sheetId="2" r:id="rId2"/>
  </sheets>
  <calcPr calcId="145621"/>
</workbook>
</file>

<file path=xl/calcChain.xml><?xml version="1.0" encoding="utf-8"?>
<calcChain xmlns="http://schemas.openxmlformats.org/spreadsheetml/2006/main">
  <c r="G17" i="2" l="1"/>
  <c r="P16" i="2"/>
  <c r="H16" i="2"/>
  <c r="H15" i="2" s="1"/>
  <c r="D16" i="2"/>
  <c r="C16" i="2"/>
  <c r="P15" i="2"/>
  <c r="O15" i="2"/>
  <c r="N15" i="2"/>
  <c r="M15" i="2"/>
  <c r="L15" i="2"/>
  <c r="K15" i="2"/>
  <c r="J15" i="2"/>
  <c r="I15" i="2"/>
  <c r="F15" i="2"/>
  <c r="E15" i="2"/>
  <c r="D15" i="2"/>
  <c r="P14" i="2"/>
  <c r="H14" i="2"/>
  <c r="D14" i="2"/>
  <c r="C14" i="2"/>
  <c r="P13" i="2"/>
  <c r="H13" i="2"/>
  <c r="D13" i="2"/>
  <c r="C13" i="2"/>
  <c r="P12" i="2"/>
  <c r="H12" i="2"/>
  <c r="D12" i="2"/>
  <c r="P11" i="2"/>
  <c r="L11" i="2"/>
  <c r="H11" i="2"/>
  <c r="D11" i="2"/>
  <c r="D10" i="2" s="1"/>
  <c r="O10" i="2"/>
  <c r="O17" i="2" s="1"/>
  <c r="N10" i="2"/>
  <c r="N17" i="2" s="1"/>
  <c r="M10" i="2"/>
  <c r="L10" i="2"/>
  <c r="L17" i="2" s="1"/>
  <c r="K10" i="2"/>
  <c r="K17" i="2" s="1"/>
  <c r="J10" i="2"/>
  <c r="J17" i="2" s="1"/>
  <c r="I10" i="2"/>
  <c r="I17" i="2" s="1"/>
  <c r="H10" i="2"/>
  <c r="F10" i="2"/>
  <c r="E10" i="2"/>
  <c r="E17" i="2" l="1"/>
  <c r="M17" i="2"/>
  <c r="P10" i="2"/>
  <c r="P17" i="2" s="1"/>
  <c r="D17" i="2"/>
  <c r="F17" i="2"/>
  <c r="H17" i="2"/>
  <c r="F17" i="1"/>
  <c r="G17" i="1"/>
  <c r="E15" i="1"/>
  <c r="F15" i="1"/>
  <c r="H15" i="1"/>
  <c r="I15" i="1"/>
  <c r="J15" i="1"/>
  <c r="K15" i="1"/>
  <c r="L15" i="1"/>
  <c r="M15" i="1"/>
  <c r="N15" i="1"/>
  <c r="O15" i="1"/>
  <c r="E10" i="1"/>
  <c r="E17" i="1" s="1"/>
  <c r="F10" i="1"/>
  <c r="I10" i="1"/>
  <c r="I17" i="1" s="1"/>
  <c r="J10" i="1"/>
  <c r="J17" i="1" s="1"/>
  <c r="K10" i="1"/>
  <c r="K17" i="1" s="1"/>
  <c r="M10" i="1"/>
  <c r="M17" i="1" s="1"/>
  <c r="N10" i="1"/>
  <c r="N17" i="1" s="1"/>
  <c r="O10" i="1"/>
  <c r="O17" i="1" s="1"/>
  <c r="P13" i="1"/>
  <c r="P14" i="1"/>
  <c r="P16" i="1"/>
  <c r="P15" i="1" s="1"/>
  <c r="H13" i="1"/>
  <c r="H14" i="1"/>
  <c r="H16" i="1"/>
  <c r="D13" i="1"/>
  <c r="D14" i="1"/>
  <c r="D16" i="1"/>
  <c r="D15" i="1" s="1"/>
  <c r="C16" i="1"/>
  <c r="C14" i="1"/>
  <c r="C13" i="1"/>
  <c r="L11" i="1" l="1"/>
  <c r="L10" i="1" s="1"/>
  <c r="L17" i="1" s="1"/>
  <c r="H11" i="1"/>
  <c r="D11" i="1"/>
  <c r="H12" i="1" l="1"/>
  <c r="H10" i="1" s="1"/>
  <c r="H17" i="1" s="1"/>
  <c r="D12" i="1" l="1"/>
  <c r="D10" i="1" s="1"/>
  <c r="D17" i="1" s="1"/>
  <c r="P12" i="1"/>
  <c r="P11" i="1"/>
  <c r="P10" i="1" s="1"/>
  <c r="P17" i="1" s="1"/>
</calcChain>
</file>

<file path=xl/sharedStrings.xml><?xml version="1.0" encoding="utf-8"?>
<sst xmlns="http://schemas.openxmlformats.org/spreadsheetml/2006/main" count="102" uniqueCount="42">
  <si>
    <t>ОТЧЕТ</t>
  </si>
  <si>
    <t>Трубникоборское сельское поселение Тосненского района</t>
  </si>
  <si>
    <t>Наименование проекта</t>
  </si>
  <si>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</si>
  <si>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</si>
  <si>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</si>
  <si>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Неисполь-зованный остаток  межбюджет-ного трансферта (рублей)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</si>
  <si>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</si>
  <si>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</si>
  <si>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</si>
  <si>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Итого</t>
  </si>
  <si>
    <t>Шейдаев С.А.</t>
  </si>
  <si>
    <t>(фамилия, инициалы)</t>
  </si>
  <si>
    <t>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</t>
  </si>
  <si>
    <t xml:space="preserve">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</t>
  </si>
  <si>
    <t>на части территорий населенных пунктов Ленинградской области, являющихся административными центрами поселений»</t>
  </si>
  <si>
    <t xml:space="preserve">За счет средств внебюд-жетных источни-ков
(рублей)
</t>
  </si>
  <si>
    <t xml:space="preserve">За счет средств внебюджетных источни-ков
(рублей)
</t>
  </si>
  <si>
    <t xml:space="preserve">За счет средств внебю-джетных источни-ков
(рублей)
</t>
  </si>
  <si>
    <t>Глава администрации поселения</t>
  </si>
  <si>
    <t>(подпись)</t>
  </si>
  <si>
    <t>Руководитель финансового органа</t>
  </si>
  <si>
    <t>Исполнитель: Афанасьева В.В. Тел. 8(81361)77123</t>
  </si>
  <si>
    <t xml:space="preserve">Согласовано: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</si>
  <si>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 состоянию на 01.04.2017 года (нарастающим итогом) </t>
  </si>
  <si>
    <t>Исполнено на 01.04.2017 (нарастающим итогом)</t>
  </si>
  <si>
    <t>Исполнено за последний квартал 2017 года</t>
  </si>
  <si>
    <t>340 м</t>
  </si>
  <si>
    <t>150 м</t>
  </si>
  <si>
    <t>1259,5 кв.м</t>
  </si>
  <si>
    <t>263 кв.м</t>
  </si>
  <si>
    <t>25 шт</t>
  </si>
  <si>
    <t>1. Проект № 1</t>
  </si>
  <si>
    <t>1.2. Ремонт участка дороги по ул. Новая от ул. Парковая до д. №9а</t>
  </si>
  <si>
    <t>1.3. Ремонт асфальто-бетонного покрытия участков автомобильной дороги по ул. Мира</t>
  </si>
  <si>
    <t>1.1. Ямочный ремонт дороги по ул. Молодежная</t>
  </si>
  <si>
    <t>1.4. Ремонт дворовой территории д. 48 по ул. Озерная</t>
  </si>
  <si>
    <t>2. Проект № 2</t>
  </si>
  <si>
    <t>2.1. Замена фонарей уличного освещения по ул. Механизаторов и ул. Молодежная</t>
  </si>
  <si>
    <t xml:space="preserve">по состоянию на 01.07.2017 года (нарастающим итогом) </t>
  </si>
  <si>
    <t>16 шт</t>
  </si>
  <si>
    <t>Исполнено на 01.07.2017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</si>
</sst>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0" fontId="3" fillId="0" borderId="2" xfId="0" applyFont="1" applyBorder="1"/>
    <xf numFmtId="0" fontId="3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justify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vertical="justify"/>
    </xf>
    <xf numFmtId="4" fontId="2" fillId="0" borderId="1" xfId="0" applyNumberFormat="1" applyFont="1" applyBorder="1" applyAlignment="1">
      <alignment horizontal="right" vertical="justify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2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workbookViewId="0">
      <selection activeCell="I13" sqref="I13"/>
    </sheetView>
  </sheetViews>
  <sheetFormatPr defaultRowHeight="15" x14ac:dyDescent="0.25"/>
  <cols>
    <col min="1" max="1" width="16.5703125" customWidth="1"/>
  </cols>
  <sheetData>
    <row r="1" spans="1:16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x14ac:dyDescent="0.2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x14ac:dyDescent="0.25">
      <c r="A5" s="28" t="s">
        <v>24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4.45" customHeight="1" x14ac:dyDescent="0.25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s="2" customFormat="1" x14ac:dyDescent="0.25">
      <c r="A7" s="27" t="s">
        <v>2</v>
      </c>
      <c r="B7" s="27" t="s">
        <v>3</v>
      </c>
      <c r="C7" s="29" t="s">
        <v>4</v>
      </c>
      <c r="D7" s="27" t="s">
        <v>5</v>
      </c>
      <c r="E7" s="27"/>
      <c r="F7" s="27"/>
      <c r="G7" s="27"/>
      <c r="H7" s="27" t="s">
        <v>25</v>
      </c>
      <c r="I7" s="27"/>
      <c r="J7" s="27"/>
      <c r="K7" s="27"/>
      <c r="L7" s="27" t="s">
        <v>26</v>
      </c>
      <c r="M7" s="27"/>
      <c r="N7" s="27"/>
      <c r="O7" s="27"/>
      <c r="P7" s="27" t="s">
        <v>6</v>
      </c>
    </row>
    <row r="8" spans="1:16" s="2" customFormat="1" ht="84" x14ac:dyDescent="0.25">
      <c r="A8" s="27"/>
      <c r="B8" s="27"/>
      <c r="C8" s="29"/>
      <c r="D8" s="3" t="s">
        <v>7</v>
      </c>
      <c r="E8" s="3" t="s">
        <v>8</v>
      </c>
      <c r="F8" s="3" t="s">
        <v>9</v>
      </c>
      <c r="G8" s="4" t="s">
        <v>16</v>
      </c>
      <c r="H8" s="3" t="s">
        <v>7</v>
      </c>
      <c r="I8" s="3" t="s">
        <v>8</v>
      </c>
      <c r="J8" s="3" t="s">
        <v>9</v>
      </c>
      <c r="K8" s="4" t="s">
        <v>17</v>
      </c>
      <c r="L8" s="3" t="s">
        <v>7</v>
      </c>
      <c r="M8" s="3" t="s">
        <v>8</v>
      </c>
      <c r="N8" s="3" t="s">
        <v>9</v>
      </c>
      <c r="O8" s="4" t="s">
        <v>18</v>
      </c>
      <c r="P8" s="27"/>
    </row>
    <row r="9" spans="1:16" s="2" customFormat="1" ht="14.45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</row>
    <row r="10" spans="1:16" s="15" customFormat="1" x14ac:dyDescent="0.25">
      <c r="A10" s="14" t="s">
        <v>32</v>
      </c>
      <c r="B10" s="17"/>
      <c r="C10" s="17"/>
      <c r="D10" s="18">
        <f>SUM(D11:D14)</f>
        <v>1108750</v>
      </c>
      <c r="E10" s="18">
        <f t="shared" ref="E10:P10" si="0">SUM(E11:E14)</f>
        <v>887000</v>
      </c>
      <c r="F10" s="18">
        <f t="shared" si="0"/>
        <v>221750</v>
      </c>
      <c r="G10" s="18">
        <v>48000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18">
        <f t="shared" si="0"/>
        <v>887000</v>
      </c>
    </row>
    <row r="11" spans="1:16" ht="33.75" x14ac:dyDescent="0.25">
      <c r="A11" s="7" t="s">
        <v>35</v>
      </c>
      <c r="B11" s="19" t="s">
        <v>27</v>
      </c>
      <c r="C11" s="19" t="s">
        <v>27</v>
      </c>
      <c r="D11" s="20">
        <f>E11+F11+G11</f>
        <v>150000</v>
      </c>
      <c r="E11" s="20">
        <v>120000</v>
      </c>
      <c r="F11" s="20">
        <v>30000</v>
      </c>
      <c r="G11" s="20">
        <v>0</v>
      </c>
      <c r="H11" s="20">
        <f>I11+J11</f>
        <v>0</v>
      </c>
      <c r="I11" s="20">
        <v>0</v>
      </c>
      <c r="J11" s="20">
        <v>0</v>
      </c>
      <c r="K11" s="20">
        <v>0</v>
      </c>
      <c r="L11" s="20">
        <f>M11+N11</f>
        <v>0</v>
      </c>
      <c r="M11" s="20">
        <v>0</v>
      </c>
      <c r="N11" s="20">
        <v>0</v>
      </c>
      <c r="O11" s="20">
        <v>0</v>
      </c>
      <c r="P11" s="20">
        <f>E11-I11</f>
        <v>120000</v>
      </c>
    </row>
    <row r="12" spans="1:16" ht="45" x14ac:dyDescent="0.25">
      <c r="A12" s="7" t="s">
        <v>33</v>
      </c>
      <c r="B12" s="19" t="s">
        <v>28</v>
      </c>
      <c r="C12" s="19" t="s">
        <v>28</v>
      </c>
      <c r="D12" s="20">
        <f t="shared" ref="D12:D16" si="1">E12+F12+G12</f>
        <v>108500</v>
      </c>
      <c r="E12" s="20">
        <v>86800</v>
      </c>
      <c r="F12" s="20">
        <v>21700</v>
      </c>
      <c r="G12" s="20">
        <v>0</v>
      </c>
      <c r="H12" s="20">
        <f>I12+J12</f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f t="shared" ref="P12:P16" si="2">E12-I12</f>
        <v>86800</v>
      </c>
    </row>
    <row r="13" spans="1:16" ht="56.25" x14ac:dyDescent="0.25">
      <c r="A13" s="7" t="s">
        <v>34</v>
      </c>
      <c r="B13" s="19" t="s">
        <v>29</v>
      </c>
      <c r="C13" s="19" t="str">
        <f>B13</f>
        <v>1259,5 кв.м</v>
      </c>
      <c r="D13" s="20">
        <f t="shared" si="1"/>
        <v>667250</v>
      </c>
      <c r="E13" s="20">
        <v>533800</v>
      </c>
      <c r="F13" s="20">
        <v>133450</v>
      </c>
      <c r="G13" s="20">
        <v>0</v>
      </c>
      <c r="H13" s="20">
        <f t="shared" ref="H13:H16" si="3">I13+J13</f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f t="shared" si="2"/>
        <v>533800</v>
      </c>
    </row>
    <row r="14" spans="1:16" ht="33.75" x14ac:dyDescent="0.25">
      <c r="A14" s="7" t="s">
        <v>36</v>
      </c>
      <c r="B14" s="19" t="s">
        <v>30</v>
      </c>
      <c r="C14" s="19" t="str">
        <f>B14</f>
        <v>263 кв.м</v>
      </c>
      <c r="D14" s="20">
        <f t="shared" si="1"/>
        <v>183000</v>
      </c>
      <c r="E14" s="20">
        <v>146400</v>
      </c>
      <c r="F14" s="20">
        <v>36600</v>
      </c>
      <c r="G14" s="20">
        <v>0</v>
      </c>
      <c r="H14" s="20">
        <f t="shared" si="3"/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 t="shared" si="2"/>
        <v>146400</v>
      </c>
    </row>
    <row r="15" spans="1:16" s="15" customFormat="1" x14ac:dyDescent="0.25">
      <c r="A15" s="14" t="s">
        <v>37</v>
      </c>
      <c r="B15" s="21"/>
      <c r="C15" s="21"/>
      <c r="D15" s="22">
        <f>D16</f>
        <v>250000</v>
      </c>
      <c r="E15" s="22">
        <f t="shared" ref="E15:P15" si="4">E16</f>
        <v>200000</v>
      </c>
      <c r="F15" s="22">
        <f t="shared" si="4"/>
        <v>50000</v>
      </c>
      <c r="G15" s="22">
        <v>18000</v>
      </c>
      <c r="H15" s="22">
        <f t="shared" si="4"/>
        <v>0</v>
      </c>
      <c r="I15" s="22">
        <f t="shared" si="4"/>
        <v>0</v>
      </c>
      <c r="J15" s="22">
        <f t="shared" si="4"/>
        <v>0</v>
      </c>
      <c r="K15" s="22">
        <f t="shared" si="4"/>
        <v>0</v>
      </c>
      <c r="L15" s="22">
        <f t="shared" si="4"/>
        <v>0</v>
      </c>
      <c r="M15" s="22">
        <f t="shared" si="4"/>
        <v>0</v>
      </c>
      <c r="N15" s="22">
        <f t="shared" si="4"/>
        <v>0</v>
      </c>
      <c r="O15" s="22">
        <f t="shared" si="4"/>
        <v>0</v>
      </c>
      <c r="P15" s="22">
        <f t="shared" si="4"/>
        <v>200000</v>
      </c>
    </row>
    <row r="16" spans="1:16" ht="45" x14ac:dyDescent="0.25">
      <c r="A16" s="7" t="s">
        <v>38</v>
      </c>
      <c r="B16" s="19" t="s">
        <v>31</v>
      </c>
      <c r="C16" s="19" t="str">
        <f>B16</f>
        <v>25 шт</v>
      </c>
      <c r="D16" s="20">
        <f t="shared" si="1"/>
        <v>250000</v>
      </c>
      <c r="E16" s="20">
        <v>200000</v>
      </c>
      <c r="F16" s="20">
        <v>50000</v>
      </c>
      <c r="G16" s="20">
        <v>0</v>
      </c>
      <c r="H16" s="20">
        <f t="shared" si="3"/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f t="shared" si="2"/>
        <v>200000</v>
      </c>
    </row>
    <row r="17" spans="1:16" s="15" customFormat="1" x14ac:dyDescent="0.25">
      <c r="A17" s="16" t="s">
        <v>10</v>
      </c>
      <c r="B17" s="21"/>
      <c r="C17" s="21"/>
      <c r="D17" s="22">
        <f>D10+D15</f>
        <v>1358750</v>
      </c>
      <c r="E17" s="22">
        <f t="shared" ref="E17:P17" si="5">E10+E15</f>
        <v>1087000</v>
      </c>
      <c r="F17" s="22">
        <f t="shared" si="5"/>
        <v>271750</v>
      </c>
      <c r="G17" s="22">
        <f t="shared" si="5"/>
        <v>66000</v>
      </c>
      <c r="H17" s="22">
        <f t="shared" si="5"/>
        <v>0</v>
      </c>
      <c r="I17" s="22">
        <f t="shared" si="5"/>
        <v>0</v>
      </c>
      <c r="J17" s="22">
        <f t="shared" si="5"/>
        <v>0</v>
      </c>
      <c r="K17" s="22">
        <f t="shared" si="5"/>
        <v>0</v>
      </c>
      <c r="L17" s="22">
        <f t="shared" si="5"/>
        <v>0</v>
      </c>
      <c r="M17" s="22">
        <f t="shared" si="5"/>
        <v>0</v>
      </c>
      <c r="N17" s="22">
        <f t="shared" si="5"/>
        <v>0</v>
      </c>
      <c r="O17" s="22">
        <f t="shared" si="5"/>
        <v>0</v>
      </c>
      <c r="P17" s="22">
        <f t="shared" si="5"/>
        <v>1087000</v>
      </c>
    </row>
    <row r="18" spans="1:16" s="6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6" customFormat="1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23" t="s">
        <v>23</v>
      </c>
      <c r="L19" s="23"/>
      <c r="M19" s="23"/>
      <c r="N19" s="23"/>
      <c r="O19" s="5"/>
      <c r="P19" s="5"/>
    </row>
    <row r="20" spans="1:16" s="6" customFormat="1" x14ac:dyDescent="0.25">
      <c r="A20" s="5" t="s">
        <v>19</v>
      </c>
      <c r="B20" s="5"/>
      <c r="C20" s="9"/>
      <c r="D20" s="9"/>
      <c r="E20" s="25" t="s">
        <v>11</v>
      </c>
      <c r="F20" s="25"/>
      <c r="G20" s="5"/>
      <c r="H20" s="5"/>
      <c r="I20" s="5"/>
      <c r="J20" s="5"/>
      <c r="K20" s="23"/>
      <c r="L20" s="23"/>
      <c r="M20" s="23"/>
      <c r="N20" s="23"/>
      <c r="O20" s="5"/>
      <c r="P20" s="5"/>
    </row>
    <row r="21" spans="1:16" s="6" customFormat="1" x14ac:dyDescent="0.25">
      <c r="A21" s="5"/>
      <c r="B21" s="5"/>
      <c r="C21" s="24" t="s">
        <v>20</v>
      </c>
      <c r="D21" s="24"/>
      <c r="E21" s="26" t="s">
        <v>12</v>
      </c>
      <c r="F21" s="26"/>
      <c r="G21" s="5"/>
      <c r="H21" s="5"/>
      <c r="I21" s="5"/>
      <c r="J21" s="5"/>
      <c r="K21" s="23"/>
      <c r="L21" s="23"/>
      <c r="M21" s="23"/>
      <c r="N21" s="23"/>
      <c r="O21" s="5"/>
      <c r="P21" s="5"/>
    </row>
    <row r="22" spans="1:16" s="6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10"/>
      <c r="L22" s="10"/>
      <c r="M22" s="10"/>
      <c r="N22" s="5"/>
      <c r="O22" s="5"/>
      <c r="P22" s="5"/>
    </row>
    <row r="23" spans="1:16" s="6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9"/>
      <c r="L23" s="9"/>
      <c r="M23" s="5"/>
      <c r="N23" s="9"/>
      <c r="O23" s="9"/>
      <c r="P23" s="5"/>
    </row>
    <row r="24" spans="1:16" s="6" customFormat="1" x14ac:dyDescent="0.25">
      <c r="A24" s="5" t="s">
        <v>21</v>
      </c>
      <c r="B24" s="5"/>
      <c r="C24" s="9"/>
      <c r="D24" s="9"/>
      <c r="E24" s="5"/>
      <c r="F24" s="9"/>
      <c r="G24" s="9"/>
      <c r="H24" s="5"/>
      <c r="I24" s="5"/>
      <c r="J24" s="5"/>
      <c r="K24" s="24" t="s">
        <v>20</v>
      </c>
      <c r="L24" s="24"/>
      <c r="M24" s="5"/>
      <c r="N24" s="24" t="s">
        <v>12</v>
      </c>
      <c r="O24" s="24"/>
      <c r="P24" s="5"/>
    </row>
    <row r="25" spans="1:16" s="6" customFormat="1" x14ac:dyDescent="0.25">
      <c r="A25" s="5"/>
      <c r="B25" s="5"/>
      <c r="C25" s="24" t="s">
        <v>20</v>
      </c>
      <c r="D25" s="24"/>
      <c r="E25" s="11"/>
      <c r="F25" s="24" t="s">
        <v>12</v>
      </c>
      <c r="G25" s="24"/>
      <c r="H25" s="5"/>
      <c r="I25" s="5"/>
      <c r="J25" s="5"/>
      <c r="K25" s="5"/>
      <c r="L25" s="5"/>
      <c r="M25" s="5"/>
      <c r="N25" s="5"/>
      <c r="O25" s="5"/>
      <c r="P25" s="5"/>
    </row>
    <row r="26" spans="1:16" s="6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1" t="s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mergeCells count="21">
    <mergeCell ref="C25:D25"/>
    <mergeCell ref="F25:G25"/>
    <mergeCell ref="P7:P8"/>
    <mergeCell ref="A1:P1"/>
    <mergeCell ref="A2:P2"/>
    <mergeCell ref="A3:P3"/>
    <mergeCell ref="A4:P4"/>
    <mergeCell ref="A5:P5"/>
    <mergeCell ref="A6:P6"/>
    <mergeCell ref="A7:A8"/>
    <mergeCell ref="B7:B8"/>
    <mergeCell ref="N24:O24"/>
    <mergeCell ref="C7:C8"/>
    <mergeCell ref="D7:G7"/>
    <mergeCell ref="H7:K7"/>
    <mergeCell ref="L7:O7"/>
    <mergeCell ref="K19:N21"/>
    <mergeCell ref="K24:L24"/>
    <mergeCell ref="C21:D21"/>
    <mergeCell ref="E20:F20"/>
    <mergeCell ref="E21:F21"/>
  </mergeCells>
  <pageMargins left="0.7" right="0.7" top="0.75" bottom="0.75" header="0.3" footer="0.3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L7" sqref="L7:O7"/>
    </sheetView>
  </sheetViews>
  <sheetFormatPr defaultRowHeight="15" x14ac:dyDescent="0.25"/>
  <cols>
    <col min="1" max="1" width="16.5703125" customWidth="1"/>
  </cols>
  <sheetData>
    <row r="1" spans="1:16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x14ac:dyDescent="0.2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x14ac:dyDescent="0.25">
      <c r="A5" s="28" t="s">
        <v>39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4.45" customHeight="1" x14ac:dyDescent="0.25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s="2" customFormat="1" x14ac:dyDescent="0.25">
      <c r="A7" s="27" t="s">
        <v>2</v>
      </c>
      <c r="B7" s="27" t="s">
        <v>3</v>
      </c>
      <c r="C7" s="29" t="s">
        <v>4</v>
      </c>
      <c r="D7" s="27" t="s">
        <v>5</v>
      </c>
      <c r="E7" s="27"/>
      <c r="F7" s="27"/>
      <c r="G7" s="27"/>
      <c r="H7" s="27" t="s">
        <v>41</v>
      </c>
      <c r="I7" s="27"/>
      <c r="J7" s="27"/>
      <c r="K7" s="27"/>
      <c r="L7" s="27" t="s">
        <v>26</v>
      </c>
      <c r="M7" s="27"/>
      <c r="N7" s="27"/>
      <c r="O7" s="27"/>
      <c r="P7" s="27" t="s">
        <v>6</v>
      </c>
    </row>
    <row r="8" spans="1:16" s="2" customFormat="1" ht="84" x14ac:dyDescent="0.25">
      <c r="A8" s="27"/>
      <c r="B8" s="27"/>
      <c r="C8" s="29"/>
      <c r="D8" s="13" t="s">
        <v>7</v>
      </c>
      <c r="E8" s="13" t="s">
        <v>8</v>
      </c>
      <c r="F8" s="13" t="s">
        <v>9</v>
      </c>
      <c r="G8" s="4" t="s">
        <v>16</v>
      </c>
      <c r="H8" s="13" t="s">
        <v>7</v>
      </c>
      <c r="I8" s="13" t="s">
        <v>8</v>
      </c>
      <c r="J8" s="13" t="s">
        <v>9</v>
      </c>
      <c r="K8" s="4" t="s">
        <v>17</v>
      </c>
      <c r="L8" s="13" t="s">
        <v>7</v>
      </c>
      <c r="M8" s="13" t="s">
        <v>8</v>
      </c>
      <c r="N8" s="13" t="s">
        <v>9</v>
      </c>
      <c r="O8" s="4" t="s">
        <v>18</v>
      </c>
      <c r="P8" s="27"/>
    </row>
    <row r="9" spans="1:16" s="2" customFormat="1" ht="14.45" x14ac:dyDescent="0.3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</row>
    <row r="10" spans="1:16" s="15" customFormat="1" x14ac:dyDescent="0.25">
      <c r="A10" s="14" t="s">
        <v>32</v>
      </c>
      <c r="B10" s="17"/>
      <c r="C10" s="17"/>
      <c r="D10" s="18">
        <f>SUM(D11:D14)</f>
        <v>1208750</v>
      </c>
      <c r="E10" s="18">
        <f t="shared" ref="E10:P10" si="0">SUM(E11:E14)</f>
        <v>967000</v>
      </c>
      <c r="F10" s="18">
        <f t="shared" si="0"/>
        <v>241750</v>
      </c>
      <c r="G10" s="18">
        <v>48000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18">
        <f t="shared" si="0"/>
        <v>967000</v>
      </c>
    </row>
    <row r="11" spans="1:16" ht="33.75" x14ac:dyDescent="0.25">
      <c r="A11" s="7" t="s">
        <v>35</v>
      </c>
      <c r="B11" s="19" t="s">
        <v>27</v>
      </c>
      <c r="C11" s="19" t="s">
        <v>27</v>
      </c>
      <c r="D11" s="20">
        <f>E11+F11+G11</f>
        <v>150000</v>
      </c>
      <c r="E11" s="20">
        <v>120000</v>
      </c>
      <c r="F11" s="20">
        <v>30000</v>
      </c>
      <c r="G11" s="20">
        <v>0</v>
      </c>
      <c r="H11" s="20">
        <f>I11+J11</f>
        <v>0</v>
      </c>
      <c r="I11" s="20">
        <v>0</v>
      </c>
      <c r="J11" s="20">
        <v>0</v>
      </c>
      <c r="K11" s="20">
        <v>0</v>
      </c>
      <c r="L11" s="20">
        <f>M11+N11</f>
        <v>0</v>
      </c>
      <c r="M11" s="20">
        <v>0</v>
      </c>
      <c r="N11" s="20">
        <v>0</v>
      </c>
      <c r="O11" s="20">
        <v>0</v>
      </c>
      <c r="P11" s="20">
        <f>E11-I11</f>
        <v>120000</v>
      </c>
    </row>
    <row r="12" spans="1:16" ht="45" x14ac:dyDescent="0.25">
      <c r="A12" s="7" t="s">
        <v>33</v>
      </c>
      <c r="B12" s="19" t="s">
        <v>28</v>
      </c>
      <c r="C12" s="19" t="s">
        <v>28</v>
      </c>
      <c r="D12" s="20">
        <f t="shared" ref="D12:D16" si="1">E12+F12+G12</f>
        <v>108500</v>
      </c>
      <c r="E12" s="20">
        <v>86800</v>
      </c>
      <c r="F12" s="20">
        <v>21700</v>
      </c>
      <c r="G12" s="20">
        <v>0</v>
      </c>
      <c r="H12" s="20">
        <f>I12+J12</f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f t="shared" ref="P12:P16" si="2">E12-I12</f>
        <v>86800</v>
      </c>
    </row>
    <row r="13" spans="1:16" ht="56.25" x14ac:dyDescent="0.25">
      <c r="A13" s="7" t="s">
        <v>34</v>
      </c>
      <c r="B13" s="19" t="s">
        <v>29</v>
      </c>
      <c r="C13" s="19" t="str">
        <f>B13</f>
        <v>1259,5 кв.м</v>
      </c>
      <c r="D13" s="20">
        <f t="shared" si="1"/>
        <v>767250</v>
      </c>
      <c r="E13" s="20">
        <v>613800</v>
      </c>
      <c r="F13" s="20">
        <v>153450</v>
      </c>
      <c r="G13" s="20">
        <v>0</v>
      </c>
      <c r="H13" s="20">
        <f t="shared" ref="H13:H16" si="3">I13+J13</f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f t="shared" si="2"/>
        <v>613800</v>
      </c>
    </row>
    <row r="14" spans="1:16" ht="33.75" x14ac:dyDescent="0.25">
      <c r="A14" s="7" t="s">
        <v>36</v>
      </c>
      <c r="B14" s="19" t="s">
        <v>30</v>
      </c>
      <c r="C14" s="19" t="str">
        <f>B14</f>
        <v>263 кв.м</v>
      </c>
      <c r="D14" s="20">
        <f t="shared" si="1"/>
        <v>183000</v>
      </c>
      <c r="E14" s="20">
        <v>146400</v>
      </c>
      <c r="F14" s="20">
        <v>36600</v>
      </c>
      <c r="G14" s="20">
        <v>0</v>
      </c>
      <c r="H14" s="20">
        <f t="shared" si="3"/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 t="shared" si="2"/>
        <v>146400</v>
      </c>
    </row>
    <row r="15" spans="1:16" s="15" customFormat="1" x14ac:dyDescent="0.25">
      <c r="A15" s="14" t="s">
        <v>37</v>
      </c>
      <c r="B15" s="21"/>
      <c r="C15" s="21"/>
      <c r="D15" s="22">
        <f>D16</f>
        <v>150000</v>
      </c>
      <c r="E15" s="22">
        <f t="shared" ref="E15:P15" si="4">E16</f>
        <v>120000</v>
      </c>
      <c r="F15" s="22">
        <f t="shared" si="4"/>
        <v>30000</v>
      </c>
      <c r="G15" s="22">
        <v>18000</v>
      </c>
      <c r="H15" s="22">
        <f t="shared" si="4"/>
        <v>0</v>
      </c>
      <c r="I15" s="22">
        <f t="shared" si="4"/>
        <v>0</v>
      </c>
      <c r="J15" s="22">
        <f t="shared" si="4"/>
        <v>0</v>
      </c>
      <c r="K15" s="22">
        <f t="shared" si="4"/>
        <v>0</v>
      </c>
      <c r="L15" s="22">
        <f t="shared" si="4"/>
        <v>0</v>
      </c>
      <c r="M15" s="22">
        <f t="shared" si="4"/>
        <v>0</v>
      </c>
      <c r="N15" s="22">
        <f t="shared" si="4"/>
        <v>0</v>
      </c>
      <c r="O15" s="22">
        <f t="shared" si="4"/>
        <v>0</v>
      </c>
      <c r="P15" s="22">
        <f t="shared" si="4"/>
        <v>120000</v>
      </c>
    </row>
    <row r="16" spans="1:16" ht="45" x14ac:dyDescent="0.25">
      <c r="A16" s="7" t="s">
        <v>38</v>
      </c>
      <c r="B16" s="19" t="s">
        <v>40</v>
      </c>
      <c r="C16" s="19" t="str">
        <f>B16</f>
        <v>16 шт</v>
      </c>
      <c r="D16" s="20">
        <f t="shared" si="1"/>
        <v>150000</v>
      </c>
      <c r="E16" s="20">
        <v>120000</v>
      </c>
      <c r="F16" s="20">
        <v>30000</v>
      </c>
      <c r="G16" s="20">
        <v>0</v>
      </c>
      <c r="H16" s="20">
        <f t="shared" si="3"/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f t="shared" si="2"/>
        <v>120000</v>
      </c>
    </row>
    <row r="17" spans="1:16" s="15" customFormat="1" x14ac:dyDescent="0.25">
      <c r="A17" s="16" t="s">
        <v>10</v>
      </c>
      <c r="B17" s="21"/>
      <c r="C17" s="21"/>
      <c r="D17" s="22">
        <f>D10+D15</f>
        <v>1358750</v>
      </c>
      <c r="E17" s="22">
        <f t="shared" ref="E17:P17" si="5">E10+E15</f>
        <v>1087000</v>
      </c>
      <c r="F17" s="22">
        <f t="shared" si="5"/>
        <v>271750</v>
      </c>
      <c r="G17" s="22">
        <f t="shared" si="5"/>
        <v>66000</v>
      </c>
      <c r="H17" s="22">
        <f t="shared" si="5"/>
        <v>0</v>
      </c>
      <c r="I17" s="22">
        <f t="shared" si="5"/>
        <v>0</v>
      </c>
      <c r="J17" s="22">
        <f t="shared" si="5"/>
        <v>0</v>
      </c>
      <c r="K17" s="22">
        <f t="shared" si="5"/>
        <v>0</v>
      </c>
      <c r="L17" s="22">
        <f t="shared" si="5"/>
        <v>0</v>
      </c>
      <c r="M17" s="22">
        <f t="shared" si="5"/>
        <v>0</v>
      </c>
      <c r="N17" s="22">
        <f t="shared" si="5"/>
        <v>0</v>
      </c>
      <c r="O17" s="22">
        <f t="shared" si="5"/>
        <v>0</v>
      </c>
      <c r="P17" s="22">
        <f t="shared" si="5"/>
        <v>1087000</v>
      </c>
    </row>
    <row r="18" spans="1:16" s="6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6" customFormat="1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23" t="s">
        <v>23</v>
      </c>
      <c r="L19" s="23"/>
      <c r="M19" s="23"/>
      <c r="N19" s="23"/>
      <c r="O19" s="5"/>
      <c r="P19" s="5"/>
    </row>
    <row r="20" spans="1:16" s="6" customFormat="1" x14ac:dyDescent="0.25">
      <c r="A20" s="5" t="s">
        <v>19</v>
      </c>
      <c r="B20" s="5"/>
      <c r="C20" s="9"/>
      <c r="D20" s="9"/>
      <c r="E20" s="25" t="s">
        <v>11</v>
      </c>
      <c r="F20" s="25"/>
      <c r="G20" s="5"/>
      <c r="H20" s="5"/>
      <c r="I20" s="5"/>
      <c r="J20" s="5"/>
      <c r="K20" s="23"/>
      <c r="L20" s="23"/>
      <c r="M20" s="23"/>
      <c r="N20" s="23"/>
      <c r="O20" s="5"/>
      <c r="P20" s="5"/>
    </row>
    <row r="21" spans="1:16" s="6" customFormat="1" x14ac:dyDescent="0.25">
      <c r="A21" s="5"/>
      <c r="B21" s="5"/>
      <c r="C21" s="24" t="s">
        <v>20</v>
      </c>
      <c r="D21" s="24"/>
      <c r="E21" s="26" t="s">
        <v>12</v>
      </c>
      <c r="F21" s="26"/>
      <c r="G21" s="5"/>
      <c r="H21" s="5"/>
      <c r="I21" s="5"/>
      <c r="J21" s="5"/>
      <c r="K21" s="23"/>
      <c r="L21" s="23"/>
      <c r="M21" s="23"/>
      <c r="N21" s="23"/>
      <c r="O21" s="5"/>
      <c r="P21" s="5"/>
    </row>
    <row r="22" spans="1:16" s="6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10"/>
      <c r="L22" s="10"/>
      <c r="M22" s="10"/>
      <c r="N22" s="5"/>
      <c r="O22" s="5"/>
      <c r="P22" s="5"/>
    </row>
    <row r="23" spans="1:16" s="6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9"/>
      <c r="L23" s="9"/>
      <c r="M23" s="5"/>
      <c r="N23" s="9"/>
      <c r="O23" s="9"/>
      <c r="P23" s="5"/>
    </row>
    <row r="24" spans="1:16" s="6" customFormat="1" x14ac:dyDescent="0.25">
      <c r="A24" s="5" t="s">
        <v>21</v>
      </c>
      <c r="B24" s="5"/>
      <c r="C24" s="9"/>
      <c r="D24" s="9"/>
      <c r="E24" s="5"/>
      <c r="F24" s="9"/>
      <c r="G24" s="9"/>
      <c r="H24" s="5"/>
      <c r="I24" s="5"/>
      <c r="J24" s="5"/>
      <c r="K24" s="24" t="s">
        <v>20</v>
      </c>
      <c r="L24" s="24"/>
      <c r="M24" s="5"/>
      <c r="N24" s="24" t="s">
        <v>12</v>
      </c>
      <c r="O24" s="24"/>
      <c r="P24" s="5"/>
    </row>
    <row r="25" spans="1:16" s="6" customFormat="1" x14ac:dyDescent="0.25">
      <c r="A25" s="5"/>
      <c r="B25" s="5"/>
      <c r="C25" s="24" t="s">
        <v>20</v>
      </c>
      <c r="D25" s="24"/>
      <c r="E25" s="11"/>
      <c r="F25" s="24" t="s">
        <v>12</v>
      </c>
      <c r="G25" s="24"/>
      <c r="H25" s="5"/>
      <c r="I25" s="5"/>
      <c r="J25" s="5"/>
      <c r="K25" s="5"/>
      <c r="L25" s="5"/>
      <c r="M25" s="5"/>
      <c r="N25" s="5"/>
      <c r="O25" s="5"/>
      <c r="P25" s="5"/>
    </row>
    <row r="26" spans="1:16" s="6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1" t="s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mergeCells count="21">
    <mergeCell ref="A6:P6"/>
    <mergeCell ref="A1:P1"/>
    <mergeCell ref="A2:P2"/>
    <mergeCell ref="A3:P3"/>
    <mergeCell ref="A4:P4"/>
    <mergeCell ref="A5:P5"/>
    <mergeCell ref="A7:A8"/>
    <mergeCell ref="B7:B8"/>
    <mergeCell ref="C7:C8"/>
    <mergeCell ref="D7:G7"/>
    <mergeCell ref="H7:K7"/>
    <mergeCell ref="C25:D25"/>
    <mergeCell ref="F25:G25"/>
    <mergeCell ref="P7:P8"/>
    <mergeCell ref="K19:N21"/>
    <mergeCell ref="E20:F20"/>
    <mergeCell ref="C21:D21"/>
    <mergeCell ref="E21:F21"/>
    <mergeCell ref="K24:L24"/>
    <mergeCell ref="N24:O24"/>
    <mergeCell ref="L7:O7"/>
  </mergeCells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</dc:creator>
  <cp:lastModifiedBy>Пользователь</cp:lastModifiedBy>
  <cp:lastPrinted>2017-01-26T08:26:32Z</cp:lastPrinted>
  <dcterms:created xsi:type="dcterms:W3CDTF">2017-01-12T08:40:41Z</dcterms:created>
  <dcterms:modified xsi:type="dcterms:W3CDTF">2017-08-25T06:13:31Z</dcterms:modified>
</cp:coreProperties>
</file>